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samtabelle" sheetId="1" r:id="rId4"/>
    <sheet state="visible" name="1. Läuferabend Zehlendorf" sheetId="2" r:id="rId5"/>
    <sheet state="visible" name="Berlin Meeting" sheetId="3" r:id="rId6"/>
  </sheets>
  <definedNames>
    <definedName hidden="1" localSheetId="0" name="_xlnm._FilterDatabase">Gesamtabelle!$B$11:$F$16</definedName>
  </definedNames>
  <calcPr/>
</workbook>
</file>

<file path=xl/sharedStrings.xml><?xml version="1.0" encoding="utf-8"?>
<sst xmlns="http://schemas.openxmlformats.org/spreadsheetml/2006/main" count="340" uniqueCount="216">
  <si>
    <t>Haupttabelle</t>
  </si>
  <si>
    <t>Team</t>
  </si>
  <si>
    <t>Zehlendorf</t>
  </si>
  <si>
    <t>Berlin Meeting</t>
  </si>
  <si>
    <t>Gesamtwertung</t>
  </si>
  <si>
    <t>Ligaplatzierung</t>
  </si>
  <si>
    <t>Berlin Track Club</t>
  </si>
  <si>
    <t>SCC Berlin</t>
  </si>
  <si>
    <t>OSC Berlin</t>
  </si>
  <si>
    <t>Zehlendorfer TSV v 1888</t>
  </si>
  <si>
    <t>Berliner SV 1892</t>
  </si>
  <si>
    <t>Distanzwertung</t>
  </si>
  <si>
    <t>800m M</t>
  </si>
  <si>
    <t>3000m M</t>
  </si>
  <si>
    <t>800m F</t>
  </si>
  <si>
    <t>3000m F</t>
  </si>
  <si>
    <t>Gesamt</t>
  </si>
  <si>
    <t>Läuferabend</t>
  </si>
  <si>
    <t>am 17.05.2023 in Berlin-Zehlendorf</t>
  </si>
  <si>
    <t>3000m Männer</t>
  </si>
  <si>
    <t>Platz Offiziell</t>
  </si>
  <si>
    <t>Name</t>
  </si>
  <si>
    <t>Punkte</t>
  </si>
  <si>
    <t>Teams</t>
  </si>
  <si>
    <t>Kühn, Joshua</t>
  </si>
  <si>
    <t>8:50,12</t>
  </si>
  <si>
    <t>Robel Tewelde</t>
  </si>
  <si>
    <t>8:52,75</t>
  </si>
  <si>
    <t>Björn Menges</t>
  </si>
  <si>
    <t>8:57,50</t>
  </si>
  <si>
    <t>Paul Scheub</t>
  </si>
  <si>
    <t>9:06,43</t>
  </si>
  <si>
    <t>Paul Seidel</t>
  </si>
  <si>
    <t>Berliner TSC</t>
  </si>
  <si>
    <t>9:12,97</t>
  </si>
  <si>
    <t>Kevin Kuhn</t>
  </si>
  <si>
    <t>9:35,05</t>
  </si>
  <si>
    <t>TuS Lichterfelde</t>
  </si>
  <si>
    <t>Ilya Kashkarev</t>
  </si>
  <si>
    <t>10:21,68</t>
  </si>
  <si>
    <t>SV Friedrichstadt Berlin</t>
  </si>
  <si>
    <t>Reiner Braun</t>
  </si>
  <si>
    <t>10:37,15</t>
  </si>
  <si>
    <t>Tobias Weiß</t>
  </si>
  <si>
    <t>Schöneiche</t>
  </si>
  <si>
    <t>10:47,02</t>
  </si>
  <si>
    <t>O-SEE Sports e. V.</t>
  </si>
  <si>
    <t>Timo Kollednigg</t>
  </si>
  <si>
    <t>Scc Berlin</t>
  </si>
  <si>
    <t>11:16,47</t>
  </si>
  <si>
    <t>Potsdamer Laufclub</t>
  </si>
  <si>
    <t>VfL Rathenow</t>
  </si>
  <si>
    <t>800m Männer</t>
  </si>
  <si>
    <t>LG Nord Berlin</t>
  </si>
  <si>
    <t>1.</t>
  </si>
  <si>
    <t>Fadera, Sering</t>
  </si>
  <si>
    <t>1:58,90</t>
  </si>
  <si>
    <t>Turngemeinde in Berlin</t>
  </si>
  <si>
    <t>2.</t>
  </si>
  <si>
    <t>Reineke, Matteo</t>
  </si>
  <si>
    <t>1:59,37</t>
  </si>
  <si>
    <t>Berlin Charlottenburg Running</t>
  </si>
  <si>
    <t>3.</t>
  </si>
  <si>
    <t>Marschall, Jonas</t>
  </si>
  <si>
    <t>2:01,64</t>
  </si>
  <si>
    <t>4.</t>
  </si>
  <si>
    <t>Proschitzki, Jasper</t>
  </si>
  <si>
    <t>2:05,66</t>
  </si>
  <si>
    <t>5.</t>
  </si>
  <si>
    <t>Schnitt, Adrian</t>
  </si>
  <si>
    <t>2:06,50</t>
  </si>
  <si>
    <t>6.</t>
  </si>
  <si>
    <t>Pieszczek, Karl</t>
  </si>
  <si>
    <t>2:06,62</t>
  </si>
  <si>
    <t>800m Frauen</t>
  </si>
  <si>
    <t>Eisenbarth, Salome</t>
  </si>
  <si>
    <t>2:24,61</t>
  </si>
  <si>
    <t>Brzezinka, Ada</t>
  </si>
  <si>
    <t>2:25,40</t>
  </si>
  <si>
    <t>Alisch, Larissa</t>
  </si>
  <si>
    <t>2:31,15</t>
  </si>
  <si>
    <t>Heinicke, Klara</t>
  </si>
  <si>
    <t>2:35,22</t>
  </si>
  <si>
    <t>Geffert, Lotta</t>
  </si>
  <si>
    <t>2:35,33</t>
  </si>
  <si>
    <t>Güccük, Büsra</t>
  </si>
  <si>
    <t>2:39,83</t>
  </si>
  <si>
    <t>7.</t>
  </si>
  <si>
    <t>Pystovoitenko, Anya</t>
  </si>
  <si>
    <t>2:44,84</t>
  </si>
  <si>
    <t>8.</t>
  </si>
  <si>
    <t>Herrmann, Philine</t>
  </si>
  <si>
    <t>2:52,62</t>
  </si>
  <si>
    <t>9.</t>
  </si>
  <si>
    <t>Janssen, Marieke</t>
  </si>
  <si>
    <t>2:57,29</t>
  </si>
  <si>
    <t>3000m</t>
  </si>
  <si>
    <t>Boschan, Luisa</t>
  </si>
  <si>
    <t>9:59,99</t>
  </si>
  <si>
    <t>Gronde, Vivien</t>
  </si>
  <si>
    <t>10:07,70</t>
  </si>
  <si>
    <t>Marschner, Paula</t>
  </si>
  <si>
    <t>10:27,29</t>
  </si>
  <si>
    <t>Steinhoff, Vivien Christ</t>
  </si>
  <si>
    <t>10:30,16</t>
  </si>
  <si>
    <t>Quast, Emily</t>
  </si>
  <si>
    <t>10:34,87</t>
  </si>
  <si>
    <t>Prüser, Nele</t>
  </si>
  <si>
    <t>11:05,70</t>
  </si>
  <si>
    <t>Kaßbohm, Zora</t>
  </si>
  <si>
    <t>11:21,01</t>
  </si>
  <si>
    <t>Fernandez Donda, Victoria</t>
  </si>
  <si>
    <t>11:22,17</t>
  </si>
  <si>
    <t>Kostadinovic, Fimija</t>
  </si>
  <si>
    <t>11:46,75</t>
  </si>
  <si>
    <t>10.</t>
  </si>
  <si>
    <t>Maecker, Antonia</t>
  </si>
  <si>
    <t>11:51,75</t>
  </si>
  <si>
    <t>11.</t>
  </si>
  <si>
    <t>Kläner Heredia, Milla</t>
  </si>
  <si>
    <t>12:08,42</t>
  </si>
  <si>
    <t>12.</t>
  </si>
  <si>
    <t>Piotrowski, Helen</t>
  </si>
  <si>
    <t>12:15,35</t>
  </si>
  <si>
    <t>13.</t>
  </si>
  <si>
    <t>Alberti, Antonia</t>
  </si>
  <si>
    <t>12:20,11</t>
  </si>
  <si>
    <t>14.</t>
  </si>
  <si>
    <t>Berenfeld, Irina</t>
  </si>
  <si>
    <t>12:27,24</t>
  </si>
  <si>
    <t>15.</t>
  </si>
  <si>
    <t>Schiller, Shirin</t>
  </si>
  <si>
    <t>13:01,84</t>
  </si>
  <si>
    <t>16.</t>
  </si>
  <si>
    <t>Piotrowski, Alis</t>
  </si>
  <si>
    <t>13:02,24</t>
  </si>
  <si>
    <t>THE BERLIN MEETING</t>
  </si>
  <si>
    <t>800 m Männer</t>
  </si>
  <si>
    <t>Singer, Tobias</t>
  </si>
  <si>
    <t>1:54,41</t>
  </si>
  <si>
    <t>Hoffmann, Joshua</t>
  </si>
  <si>
    <t>SV Preußen Berlin</t>
  </si>
  <si>
    <t>1:55,61</t>
  </si>
  <si>
    <t>Koster, Laurids</t>
  </si>
  <si>
    <t>1:55,78</t>
  </si>
  <si>
    <t>Leuteritz, Matti</t>
  </si>
  <si>
    <t>SC Potsdam</t>
  </si>
  <si>
    <t>1:56,38</t>
  </si>
  <si>
    <t>Franz Schuler</t>
  </si>
  <si>
    <t>1:57,06</t>
  </si>
  <si>
    <t>Dmytro Bondar</t>
  </si>
  <si>
    <t xml:space="preserve">1:57,37 </t>
  </si>
  <si>
    <t>Matteo Reineke</t>
  </si>
  <si>
    <t>1:57,83</t>
  </si>
  <si>
    <t>Lieske, Anton</t>
  </si>
  <si>
    <t>1:58,54</t>
  </si>
  <si>
    <t>1:58,56</t>
  </si>
  <si>
    <t>Kullmann, Jakob</t>
  </si>
  <si>
    <t>LG Eichsfeld</t>
  </si>
  <si>
    <t>1:59,48</t>
  </si>
  <si>
    <t>2:00,57</t>
  </si>
  <si>
    <t>Al Jaberi, Abd Alrhman</t>
  </si>
  <si>
    <t>2:03,72</t>
  </si>
  <si>
    <t>Berger, Levi</t>
  </si>
  <si>
    <t>2:04,10</t>
  </si>
  <si>
    <t>Wallstab, Paul</t>
  </si>
  <si>
    <t>LAC Olympia 88 Berlin</t>
  </si>
  <si>
    <t>2:05,54</t>
  </si>
  <si>
    <t>Müller, Marten</t>
  </si>
  <si>
    <t>TSV Mehrum</t>
  </si>
  <si>
    <t>2:06,71</t>
  </si>
  <si>
    <t>Scheerer, Philipp</t>
  </si>
  <si>
    <t>2:06,77</t>
  </si>
  <si>
    <t>Tim Mogilka</t>
  </si>
  <si>
    <t>8:52,64</t>
  </si>
  <si>
    <t>Björn Trochim</t>
  </si>
  <si>
    <t>8:53,19</t>
  </si>
  <si>
    <t>Moctare Simpore</t>
  </si>
  <si>
    <t>8:56,07</t>
  </si>
  <si>
    <t>Job Daniel Damo</t>
  </si>
  <si>
    <t>Post SV Dresden e.V</t>
  </si>
  <si>
    <t>8:57,42</t>
  </si>
  <si>
    <t>Philipp Hoffmann</t>
  </si>
  <si>
    <t>8:58,24</t>
  </si>
  <si>
    <t>Mark Rathsmann</t>
  </si>
  <si>
    <t>8:59,19</t>
  </si>
  <si>
    <t xml:space="preserve">Paul Pascal Scheub </t>
  </si>
  <si>
    <t>9:05,93</t>
  </si>
  <si>
    <t>Torben Breitschuh</t>
  </si>
  <si>
    <t>9:06,47</t>
  </si>
  <si>
    <t>Christopher Brandt</t>
  </si>
  <si>
    <t>9:24,30</t>
  </si>
  <si>
    <t>Paul Lemaitre</t>
  </si>
  <si>
    <t>10:08,61</t>
  </si>
  <si>
    <t>Jennifer DiMascio-Donohue</t>
  </si>
  <si>
    <t>2:21,25</t>
  </si>
  <si>
    <t>Romy Reineke</t>
  </si>
  <si>
    <t>2:21,73</t>
  </si>
  <si>
    <t>Shirley Forde</t>
  </si>
  <si>
    <t>2:22,00</t>
  </si>
  <si>
    <t>Maike Hammerschmidt</t>
  </si>
  <si>
    <t>2:22,81</t>
  </si>
  <si>
    <t>Carlotta Walser</t>
  </si>
  <si>
    <t>2:24,53</t>
  </si>
  <si>
    <t>3000m Frauen</t>
  </si>
  <si>
    <t>Agnes Thurid Gers</t>
  </si>
  <si>
    <t>9:49,53</t>
  </si>
  <si>
    <t xml:space="preserve">Inken Siebert </t>
  </si>
  <si>
    <t>9:51,61</t>
  </si>
  <si>
    <t>Emily Quast</t>
  </si>
  <si>
    <t>10:51,65</t>
  </si>
  <si>
    <t>Hannah Penz-Matzalik</t>
  </si>
  <si>
    <t>11:00,18</t>
  </si>
  <si>
    <t>Zora Schalow</t>
  </si>
  <si>
    <t>LC Cottbus</t>
  </si>
  <si>
    <t>11:55,39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</si>
</sst>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color theme="1"/>
      <name val="Arial"/>
      <scheme val="minor"/>
    </font>
    <font>
      <sz val="11.0"/>
      <color theme="1"/>
      <name val="Arial"/>
      <scheme val="minor"/>
    </font>
    <font>
      <b/>
      <sz val="14.0"/>
      <color rgb="FF000000"/>
      <name val="Arial"/>
    </font>
    <font>
      <u/>
      <sz val="9.0"/>
      <color rgb="FF000099"/>
      <name val="Verdana"/>
    </font>
    <font>
      <sz val="9.0"/>
      <color rgb="FF000000"/>
      <name val="Verdana"/>
    </font>
    <font>
      <sz val="11.0"/>
      <color rgb="FF000000"/>
      <name val="Arial"/>
    </font>
    <font>
      <sz val="9.0"/>
      <color theme="1"/>
      <name val="Arial"/>
      <scheme val="minor"/>
    </font>
    <font>
      <sz val="9.0"/>
      <color rgb="FF000000"/>
      <name val="Arial"/>
    </font>
    <font>
      <b/>
      <sz val="11.0"/>
      <color rgb="FF000000"/>
      <name val="Verdana"/>
    </font>
    <font>
      <u/>
      <color rgb="FF000099"/>
    </font>
    <font>
      <color rgb="FF000099"/>
      <name val="Arial"/>
      <scheme val="minor"/>
    </font>
    <font>
      <u/>
      <color rgb="FF000099"/>
    </font>
    <font>
      <u/>
      <color rgb="FF000099"/>
    </font>
    <font>
      <sz val="9.0"/>
      <color rgb="FF1F1F1F"/>
      <name val="&quot;Google Sans&quot;"/>
    </font>
    <font>
      <sz val="9.0"/>
      <color rgb="FF444444"/>
      <name val="Verdana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DDDDD"/>
        <bgColor rgb="FFDDDDDD"/>
      </patternFill>
    </fill>
    <fill>
      <patternFill patternType="solid">
        <fgColor rgb="FFF5F5F5"/>
        <bgColor rgb="FFF5F5F5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1" numFmtId="0" xfId="0" applyFont="1"/>
    <xf borderId="0" fillId="0" fontId="2" numFmtId="0" xfId="0" applyAlignment="1" applyFont="1">
      <alignment horizontal="right" readingOrder="0"/>
    </xf>
    <xf borderId="0" fillId="2" fontId="3" numFmtId="0" xfId="0" applyAlignment="1" applyFill="1" applyFont="1">
      <alignment horizontal="center" readingOrder="0"/>
    </xf>
    <xf borderId="1" fillId="2" fontId="3" numFmtId="0" xfId="0" applyAlignment="1" applyBorder="1" applyFont="1">
      <alignment horizontal="center" readingOrder="0"/>
    </xf>
    <xf borderId="0" fillId="0" fontId="1" numFmtId="0" xfId="0" applyAlignment="1" applyFont="1">
      <alignment horizontal="center" readingOrder="0"/>
    </xf>
    <xf borderId="0" fillId="2" fontId="4" numFmtId="0" xfId="0" applyAlignment="1" applyFont="1">
      <alignment readingOrder="0" shrinkToFit="0" wrapText="0"/>
    </xf>
    <xf borderId="0" fillId="3" fontId="5" numFmtId="0" xfId="0" applyAlignment="1" applyFill="1" applyFont="1">
      <alignment horizontal="right" readingOrder="0" shrinkToFit="0" wrapText="0"/>
    </xf>
    <xf borderId="0" fillId="0" fontId="2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4" fontId="2" numFmtId="0" xfId="0" applyAlignment="1" applyFill="1" applyFont="1">
      <alignment horizontal="left" readingOrder="0"/>
    </xf>
    <xf borderId="0" fillId="4" fontId="2" numFmtId="0" xfId="0" applyAlignment="1" applyFont="1">
      <alignment horizontal="center" readingOrder="0"/>
    </xf>
    <xf borderId="0" fillId="4" fontId="2" numFmtId="0" xfId="0" applyAlignment="1" applyFont="1">
      <alignment horizontal="right" readingOrder="0"/>
    </xf>
    <xf borderId="0" fillId="4" fontId="6" numFmtId="0" xfId="0" applyAlignment="1" applyFont="1">
      <alignment horizontal="left" readingOrder="0"/>
    </xf>
    <xf borderId="0" fillId="0" fontId="1" numFmtId="0" xfId="0" applyAlignment="1" applyFont="1">
      <alignment horizontal="left" readingOrder="0"/>
    </xf>
    <xf borderId="0" fillId="0" fontId="2" numFmtId="0" xfId="0" applyAlignment="1" applyFont="1">
      <alignment horizontal="center"/>
    </xf>
    <xf borderId="0" fillId="0" fontId="7" numFmtId="0" xfId="0" applyAlignment="1" applyFont="1">
      <alignment horizontal="right"/>
    </xf>
    <xf borderId="0" fillId="0" fontId="7" numFmtId="0" xfId="0" applyAlignment="1" applyFont="1">
      <alignment horizontal="center" readingOrder="0"/>
    </xf>
    <xf borderId="0" fillId="0" fontId="7" numFmtId="0" xfId="0" applyAlignment="1" applyFont="1">
      <alignment horizontal="center"/>
    </xf>
    <xf borderId="0" fillId="0" fontId="7" numFmtId="0" xfId="0" applyAlignment="1" applyFont="1">
      <alignment horizontal="center"/>
    </xf>
    <xf borderId="0" fillId="0" fontId="8" numFmtId="0" xfId="0" applyAlignment="1" applyFont="1">
      <alignment horizontal="right" readingOrder="0"/>
    </xf>
    <xf borderId="0" fillId="0" fontId="6" numFmtId="0" xfId="0" applyAlignment="1" applyFont="1">
      <alignment horizontal="left" readingOrder="0"/>
    </xf>
    <xf borderId="0" fillId="0" fontId="6" numFmtId="0" xfId="0" applyAlignment="1" applyFont="1">
      <alignment horizontal="right" readingOrder="0"/>
    </xf>
    <xf borderId="0" fillId="4" fontId="6" numFmtId="0" xfId="0" applyAlignment="1" applyFont="1">
      <alignment horizontal="right"/>
    </xf>
    <xf borderId="0" fillId="4" fontId="8" numFmtId="0" xfId="0" applyAlignment="1" applyFont="1">
      <alignment horizontal="right" readingOrder="0"/>
    </xf>
    <xf borderId="0" fillId="4" fontId="6" numFmtId="0" xfId="0" applyAlignment="1" applyFont="1">
      <alignment horizontal="right" readingOrder="0"/>
    </xf>
    <xf borderId="0" fillId="2" fontId="6" numFmtId="0" xfId="0" applyAlignment="1" applyFont="1">
      <alignment horizontal="right"/>
    </xf>
    <xf borderId="0" fillId="2" fontId="8" numFmtId="0" xfId="0" applyAlignment="1" applyFont="1">
      <alignment horizontal="right" readingOrder="0"/>
    </xf>
    <xf borderId="0" fillId="2" fontId="6" numFmtId="0" xfId="0" applyAlignment="1" applyFont="1">
      <alignment horizontal="left" readingOrder="0"/>
    </xf>
    <xf borderId="0" fillId="2" fontId="6" numFmtId="0" xfId="0" applyAlignment="1" applyFont="1">
      <alignment horizontal="right" readingOrder="0"/>
    </xf>
    <xf borderId="0" fillId="2" fontId="9" numFmtId="0" xfId="0" applyAlignment="1" applyFont="1">
      <alignment horizontal="center" readingOrder="0"/>
    </xf>
    <xf borderId="0" fillId="3" fontId="10" numFmtId="0" xfId="0" applyAlignment="1" applyFont="1">
      <alignment horizontal="right" readingOrder="0" shrinkToFit="0" wrapText="0"/>
    </xf>
    <xf borderId="0" fillId="3" fontId="11" numFmtId="0" xfId="0" applyAlignment="1" applyFont="1">
      <alignment horizontal="right" readingOrder="0" shrinkToFit="0" wrapText="0"/>
    </xf>
    <xf borderId="0" fillId="5" fontId="12" numFmtId="0" xfId="0" applyAlignment="1" applyFill="1" applyFont="1">
      <alignment horizontal="right" readingOrder="0" shrinkToFit="0" wrapText="0"/>
    </xf>
    <xf borderId="0" fillId="5" fontId="11" numFmtId="0" xfId="0" applyAlignment="1" applyFont="1">
      <alignment horizontal="right" readingOrder="0" shrinkToFit="0" wrapText="0"/>
    </xf>
    <xf borderId="0" fillId="2" fontId="13" numFmtId="0" xfId="0" applyAlignment="1" applyFont="1">
      <alignment horizontal="right" readingOrder="0" shrinkToFit="0" wrapText="0"/>
    </xf>
    <xf borderId="0" fillId="2" fontId="11" numFmtId="0" xfId="0" applyAlignment="1" applyFont="1">
      <alignment horizontal="right" readingOrder="0" shrinkToFit="0" wrapText="0"/>
    </xf>
    <xf borderId="0" fillId="5" fontId="11" numFmtId="0" xfId="0" applyAlignment="1" applyFont="1">
      <alignment horizontal="center" readingOrder="0" shrinkToFit="0" wrapText="0"/>
    </xf>
    <xf borderId="0" fillId="2" fontId="14" numFmtId="0" xfId="0" applyAlignment="1" applyFont="1">
      <alignment readingOrder="0"/>
    </xf>
    <xf borderId="0" fillId="5" fontId="15" numFmtId="0" xfId="0" applyAlignment="1" applyFont="1">
      <alignment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ladv.de/leistungsdatenbank/athletenprofil/397359/Joshua-K%C3%BChn.htm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1" Type="http://schemas.openxmlformats.org/officeDocument/2006/relationships/hyperlink" Target="https://ladv.de/leistungsdatenbank/athletenprofil/148512/Paul-Wallstab.htm" TargetMode="External"/><Relationship Id="rId10" Type="http://schemas.openxmlformats.org/officeDocument/2006/relationships/hyperlink" Target="https://ladv.de/leistungsdatenbank/athletenprofil/500699/Levi-Berger.htm" TargetMode="External"/><Relationship Id="rId13" Type="http://schemas.openxmlformats.org/officeDocument/2006/relationships/hyperlink" Target="https://ladv.de/leistungsdatenbank/athletenprofil/271223/Philipp-Scheerer.htm" TargetMode="External"/><Relationship Id="rId12" Type="http://schemas.openxmlformats.org/officeDocument/2006/relationships/hyperlink" Target="https://ladv.de/leistungsdatenbank/athletenprofil/340611/Marten-M%C3%BCller.htm" TargetMode="External"/><Relationship Id="rId1" Type="http://schemas.openxmlformats.org/officeDocument/2006/relationships/hyperlink" Target="https://ladv.de/leistungsdatenbank/athletenprofil/310879/Tobias-Singer.htm" TargetMode="External"/><Relationship Id="rId2" Type="http://schemas.openxmlformats.org/officeDocument/2006/relationships/hyperlink" Target="https://ladv.de/leistungsdatenbank/athletenprofil/343325/Joshua-Hoffmann.htm" TargetMode="External"/><Relationship Id="rId3" Type="http://schemas.openxmlformats.org/officeDocument/2006/relationships/hyperlink" Target="https://ladv.de/leistungsdatenbank/athletenprofil/465025/Laurids-Koster.htm" TargetMode="External"/><Relationship Id="rId4" Type="http://schemas.openxmlformats.org/officeDocument/2006/relationships/hyperlink" Target="https://ladv.de/leistungsdatenbank/athletenprofil/303045/Matti-Leuteritz.htm" TargetMode="External"/><Relationship Id="rId9" Type="http://schemas.openxmlformats.org/officeDocument/2006/relationships/hyperlink" Target="https://ladv.de/leistungsdatenbank/athletenprofil/460160/Abd-Alrhman-Al-Jaberi.htm" TargetMode="External"/><Relationship Id="rId14" Type="http://schemas.openxmlformats.org/officeDocument/2006/relationships/drawing" Target="../drawings/drawing3.xml"/><Relationship Id="rId5" Type="http://schemas.openxmlformats.org/officeDocument/2006/relationships/hyperlink" Target="https://ladv.de/leistungsdatenbank/athletenprofil/325042/Anton-Lieske.htm" TargetMode="External"/><Relationship Id="rId6" Type="http://schemas.openxmlformats.org/officeDocument/2006/relationships/hyperlink" Target="https://ladv.de/leistungsdatenbank/athletenprofil/456921/Jonas-Marschall.htm" TargetMode="External"/><Relationship Id="rId7" Type="http://schemas.openxmlformats.org/officeDocument/2006/relationships/hyperlink" Target="https://ladv.de/leistungsdatenbank/athletenprofil/333624/Jakob-Kullmann.htm" TargetMode="External"/><Relationship Id="rId8" Type="http://schemas.openxmlformats.org/officeDocument/2006/relationships/hyperlink" Target="https://ladv.de/leistungsdatenbank/athletenprofil/49758/Jasper-Proschitzki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2.5"/>
  </cols>
  <sheetData>
    <row r="1">
      <c r="A1" s="1" t="s">
        <v>0</v>
      </c>
    </row>
    <row r="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>
      <c r="B3" s="2" t="s">
        <v>6</v>
      </c>
      <c r="C3" s="3">
        <v>63.0</v>
      </c>
      <c r="D3" s="3">
        <v>43.0</v>
      </c>
      <c r="E3" s="3">
        <f t="shared" ref="E3:E7" si="1">C3+D3</f>
        <v>106</v>
      </c>
      <c r="F3" s="1">
        <v>1.0</v>
      </c>
    </row>
    <row r="4">
      <c r="B4" s="1" t="s">
        <v>7</v>
      </c>
      <c r="C4" s="3">
        <v>83.0</v>
      </c>
      <c r="D4" s="3">
        <v>27.0</v>
      </c>
      <c r="E4" s="3">
        <f t="shared" si="1"/>
        <v>110</v>
      </c>
      <c r="F4" s="1">
        <v>2.0</v>
      </c>
    </row>
    <row r="5">
      <c r="B5" s="2" t="s">
        <v>8</v>
      </c>
      <c r="C5" s="1">
        <v>61.0</v>
      </c>
      <c r="D5" s="1">
        <v>57.0</v>
      </c>
      <c r="E5" s="3">
        <f t="shared" si="1"/>
        <v>118</v>
      </c>
      <c r="F5" s="1">
        <v>3.0</v>
      </c>
    </row>
    <row r="6">
      <c r="B6" s="2" t="s">
        <v>9</v>
      </c>
      <c r="C6" s="3">
        <v>54.0</v>
      </c>
      <c r="D6" s="3">
        <v>76.0</v>
      </c>
      <c r="E6" s="3">
        <f t="shared" si="1"/>
        <v>130</v>
      </c>
      <c r="F6" s="1">
        <v>4.0</v>
      </c>
    </row>
    <row r="7">
      <c r="B7" s="1" t="s">
        <v>10</v>
      </c>
      <c r="C7" s="1">
        <v>59.0</v>
      </c>
      <c r="D7" s="4">
        <v>77.0</v>
      </c>
      <c r="E7" s="3">
        <f t="shared" si="1"/>
        <v>136</v>
      </c>
      <c r="F7" s="1">
        <v>5.0</v>
      </c>
    </row>
    <row r="11">
      <c r="A11" s="1" t="s">
        <v>11</v>
      </c>
      <c r="B11" s="1" t="s">
        <v>1</v>
      </c>
      <c r="C11" s="1" t="s">
        <v>12</v>
      </c>
      <c r="D11" s="1" t="s">
        <v>13</v>
      </c>
      <c r="E11" s="1" t="s">
        <v>14</v>
      </c>
      <c r="F11" s="1" t="s">
        <v>15</v>
      </c>
      <c r="G11" s="1" t="s">
        <v>16</v>
      </c>
    </row>
    <row r="12">
      <c r="B12" s="1" t="s">
        <v>7</v>
      </c>
      <c r="C12" s="3">
        <f>'1. Läuferabend Zehlendorf'!I7+'Berlin Meeting'!I5</f>
        <v>18</v>
      </c>
      <c r="D12" s="3">
        <f>'1. Läuferabend Zehlendorf'!J7+'Berlin Meeting'!J5</f>
        <v>26</v>
      </c>
      <c r="E12" s="3">
        <f>'1. Läuferabend Zehlendorf'!K7+'Berlin Meeting'!K5</f>
        <v>32</v>
      </c>
      <c r="F12" s="3">
        <f>'1. Läuferabend Zehlendorf'!L7+'Berlin Meeting'!L5</f>
        <v>34</v>
      </c>
      <c r="G12" s="3">
        <f t="shared" ref="G12:G16" si="2">C12+D12+E12+F12</f>
        <v>110</v>
      </c>
    </row>
    <row r="13">
      <c r="B13" s="2" t="s">
        <v>6</v>
      </c>
      <c r="C13" s="3">
        <f>'1. Läuferabend Zehlendorf'!I6+'Berlin Meeting'!I4</f>
        <v>30</v>
      </c>
      <c r="D13" s="3">
        <f>'1. Läuferabend Zehlendorf'!J6+'Berlin Meeting'!J4</f>
        <v>8</v>
      </c>
      <c r="E13" s="3">
        <f>'1. Läuferabend Zehlendorf'!K6+'Berlin Meeting'!K4</f>
        <v>24</v>
      </c>
      <c r="F13" s="3">
        <f>'1. Läuferabend Zehlendorf'!L6+'Berlin Meeting'!L4</f>
        <v>44</v>
      </c>
      <c r="G13" s="3">
        <f t="shared" si="2"/>
        <v>106</v>
      </c>
    </row>
    <row r="14">
      <c r="B14" s="2" t="s">
        <v>8</v>
      </c>
      <c r="C14" s="3">
        <f>'1. Läuferabend Zehlendorf'!I8+'Berlin Meeting'!I6</f>
        <v>30</v>
      </c>
      <c r="D14" s="3">
        <f>'1. Läuferabend Zehlendorf'!J8+'Berlin Meeting'!J6</f>
        <v>41</v>
      </c>
      <c r="E14" s="3">
        <f>'1. Läuferabend Zehlendorf'!K8+'Berlin Meeting'!K6</f>
        <v>18</v>
      </c>
      <c r="F14" s="3">
        <f>'1. Läuferabend Zehlendorf'!L8+'Berlin Meeting'!L6</f>
        <v>39</v>
      </c>
      <c r="G14" s="3">
        <f t="shared" si="2"/>
        <v>128</v>
      </c>
    </row>
    <row r="15">
      <c r="B15" s="2" t="s">
        <v>9</v>
      </c>
      <c r="C15" s="3">
        <f>'1. Läuferabend Zehlendorf'!I5+'Berlin Meeting'!I3</f>
        <v>47</v>
      </c>
      <c r="D15" s="3">
        <f>'1. Läuferabend Zehlendorf'!J5+'Berlin Meeting'!J3</f>
        <v>23</v>
      </c>
      <c r="E15" s="3">
        <f>'1. Läuferabend Zehlendorf'!K5+'Berlin Meeting'!K3</f>
        <v>28</v>
      </c>
      <c r="F15" s="3">
        <f>'1. Läuferabend Zehlendorf'!L5+'Berlin Meeting'!L3</f>
        <v>32</v>
      </c>
      <c r="G15" s="3">
        <f t="shared" si="2"/>
        <v>130</v>
      </c>
    </row>
    <row r="16">
      <c r="B16" s="2" t="s">
        <v>10</v>
      </c>
      <c r="C16" s="3">
        <f>'1. Läuferabend Zehlendorf'!I9+'Berlin Meeting'!I7</f>
        <v>48</v>
      </c>
      <c r="D16" s="3">
        <f>'1. Läuferabend Zehlendorf'!J9+'Berlin Meeting'!J7</f>
        <v>41</v>
      </c>
      <c r="E16" s="3">
        <f>'1. Läuferabend Zehlendorf'!K9+'Berlin Meeting'!K7</f>
        <v>32</v>
      </c>
      <c r="F16" s="3">
        <f>'1. Läuferabend Zehlendorf'!L9+'Berlin Meeting'!L7</f>
        <v>15</v>
      </c>
      <c r="G16" s="3">
        <f t="shared" si="2"/>
        <v>136</v>
      </c>
    </row>
    <row r="17">
      <c r="C17" s="3">
        <f>'1. Läuferabend Zehlendorf'!I10+'Berlin Meeting'!I8</f>
        <v>0</v>
      </c>
      <c r="D17" s="3">
        <f>'1. Läuferabend Zehlendorf'!J10+'Berlin Meeting'!J8</f>
        <v>0</v>
      </c>
      <c r="E17" s="3">
        <f>'1. Läuferabend Zehlendorf'!K10+'Berlin Meeting'!K8</f>
        <v>0</v>
      </c>
      <c r="F17" s="3">
        <f>'1. Läuferabend Zehlendorf'!L10+'Berlin Meeting'!L8</f>
        <v>0</v>
      </c>
    </row>
  </sheetData>
  <autoFilter ref="$B$11:$F$16">
    <sortState ref="B11:F16">
      <sortCondition ref="C11:C16"/>
      <sortCondition ref="D11:D16"/>
      <sortCondition ref="E11:E16"/>
      <sortCondition ref="F11:F16"/>
    </sortState>
  </autoFil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2.0"/>
    <col customWidth="1" min="7" max="7" width="26.25"/>
  </cols>
  <sheetData>
    <row r="1">
      <c r="D1" s="5" t="s">
        <v>17</v>
      </c>
    </row>
    <row r="2">
      <c r="D2" s="6" t="s">
        <v>18</v>
      </c>
    </row>
    <row r="3">
      <c r="A3" s="1" t="s">
        <v>19</v>
      </c>
    </row>
    <row r="4">
      <c r="A4" s="1" t="s">
        <v>20</v>
      </c>
      <c r="B4" s="1" t="s">
        <v>21</v>
      </c>
      <c r="C4" s="1" t="s">
        <v>22</v>
      </c>
      <c r="D4" s="1" t="s">
        <v>1</v>
      </c>
      <c r="G4" s="7" t="s">
        <v>23</v>
      </c>
      <c r="H4" s="7" t="s">
        <v>22</v>
      </c>
      <c r="I4" s="7" t="s">
        <v>12</v>
      </c>
      <c r="J4" s="7" t="s">
        <v>13</v>
      </c>
      <c r="K4" s="7" t="s">
        <v>14</v>
      </c>
      <c r="L4" s="7" t="s">
        <v>15</v>
      </c>
    </row>
    <row r="5">
      <c r="A5" s="1">
        <v>1.0</v>
      </c>
      <c r="B5" s="8" t="s">
        <v>24</v>
      </c>
      <c r="C5" s="1">
        <v>1.0</v>
      </c>
      <c r="D5" s="2" t="s">
        <v>9</v>
      </c>
      <c r="E5" s="9" t="s">
        <v>25</v>
      </c>
      <c r="G5" s="10" t="s">
        <v>9</v>
      </c>
      <c r="H5" s="11">
        <f>C5+C8+C22+C22+1+C32+C34+C46+C48</f>
        <v>54</v>
      </c>
      <c r="I5" s="11">
        <f>C22+C23</f>
        <v>13</v>
      </c>
      <c r="J5" s="11">
        <f>C5+C8</f>
        <v>5</v>
      </c>
      <c r="K5" s="11">
        <f>C32+C34</f>
        <v>16</v>
      </c>
      <c r="L5" s="11">
        <f>C46+C48</f>
        <v>20</v>
      </c>
    </row>
    <row r="6">
      <c r="A6" s="1">
        <v>2.0</v>
      </c>
      <c r="B6" s="1" t="s">
        <v>26</v>
      </c>
      <c r="C6" s="1">
        <v>2.0</v>
      </c>
      <c r="D6" s="12" t="s">
        <v>6</v>
      </c>
      <c r="E6" s="4" t="s">
        <v>27</v>
      </c>
      <c r="G6" s="13" t="s">
        <v>6</v>
      </c>
      <c r="H6" s="11">
        <f>C6+C7+C17+C19+(C34+1)*2+(C53+1)*2</f>
        <v>63</v>
      </c>
      <c r="I6" s="11">
        <f>C17+C19</f>
        <v>4</v>
      </c>
      <c r="J6" s="11">
        <f>C6+C7</f>
        <v>5</v>
      </c>
      <c r="K6" s="7">
        <v>20.0</v>
      </c>
      <c r="L6" s="11">
        <f>34</f>
        <v>34</v>
      </c>
    </row>
    <row r="7">
      <c r="A7" s="1">
        <v>3.0</v>
      </c>
      <c r="B7" s="1" t="s">
        <v>28</v>
      </c>
      <c r="C7" s="1">
        <v>3.0</v>
      </c>
      <c r="D7" s="12" t="s">
        <v>6</v>
      </c>
      <c r="E7" s="14" t="s">
        <v>29</v>
      </c>
      <c r="G7" s="7" t="s">
        <v>7</v>
      </c>
      <c r="H7" s="11">
        <f>C12+C14+C23+C23+C35+C35+C51+C54</f>
        <v>83</v>
      </c>
      <c r="I7" s="11">
        <f>C23+C23</f>
        <v>14</v>
      </c>
      <c r="J7" s="11">
        <f>C12+C14</f>
        <v>18</v>
      </c>
      <c r="K7" s="11">
        <f>20</f>
        <v>20</v>
      </c>
      <c r="L7" s="11">
        <f>C51+C54</f>
        <v>31</v>
      </c>
    </row>
    <row r="8">
      <c r="A8" s="1">
        <v>4.0</v>
      </c>
      <c r="B8" s="1" t="s">
        <v>30</v>
      </c>
      <c r="C8" s="1">
        <v>4.0</v>
      </c>
      <c r="D8" s="2" t="s">
        <v>9</v>
      </c>
      <c r="E8" s="4" t="s">
        <v>31</v>
      </c>
      <c r="G8" s="10" t="s">
        <v>8</v>
      </c>
      <c r="H8" s="10">
        <f>C15+C15+C18+C20+C27+C29+C47+C54</f>
        <v>61</v>
      </c>
      <c r="I8" s="11">
        <f>C18+C20</f>
        <v>6</v>
      </c>
      <c r="J8" s="11">
        <f>C15+C15</f>
        <v>22</v>
      </c>
      <c r="K8" s="11">
        <f>C27+C29</f>
        <v>6</v>
      </c>
      <c r="L8" s="11">
        <f>C47+C54</f>
        <v>27</v>
      </c>
    </row>
    <row r="9">
      <c r="A9" s="1">
        <v>5.0</v>
      </c>
      <c r="B9" s="1" t="s">
        <v>32</v>
      </c>
      <c r="C9" s="1">
        <v>5.0</v>
      </c>
      <c r="D9" s="15" t="s">
        <v>33</v>
      </c>
      <c r="E9" s="14" t="s">
        <v>34</v>
      </c>
      <c r="G9" s="10" t="s">
        <v>10</v>
      </c>
      <c r="H9" s="10">
        <f>C15+C15+C23+C23+C35+C35+C38+C39</f>
        <v>59</v>
      </c>
      <c r="I9" s="10">
        <f>C23+C23</f>
        <v>14</v>
      </c>
      <c r="J9" s="10">
        <f>C15+C15</f>
        <v>22</v>
      </c>
      <c r="K9" s="10">
        <v>20.0</v>
      </c>
      <c r="L9" s="10">
        <f>C38+C39</f>
        <v>3</v>
      </c>
      <c r="M9" s="16"/>
      <c r="N9" s="17"/>
      <c r="O9" s="18"/>
    </row>
    <row r="10">
      <c r="A10" s="1">
        <v>6.0</v>
      </c>
      <c r="B10" s="1" t="s">
        <v>35</v>
      </c>
      <c r="C10" s="1">
        <v>6.0</v>
      </c>
      <c r="D10" s="12" t="s">
        <v>6</v>
      </c>
      <c r="E10" s="4" t="s">
        <v>36</v>
      </c>
      <c r="G10" s="13" t="s">
        <v>37</v>
      </c>
      <c r="H10" s="10"/>
      <c r="I10" s="19"/>
      <c r="J10" s="10"/>
      <c r="K10" s="10"/>
      <c r="L10" s="10"/>
      <c r="M10" s="2"/>
      <c r="N10" s="4"/>
      <c r="O10" s="16"/>
      <c r="P10" s="17"/>
      <c r="Q10" s="18"/>
    </row>
    <row r="11">
      <c r="A11" s="1">
        <v>7.0</v>
      </c>
      <c r="B11" s="1" t="s">
        <v>38</v>
      </c>
      <c r="C11" s="1">
        <v>7.0</v>
      </c>
      <c r="D11" s="2" t="s">
        <v>9</v>
      </c>
      <c r="E11" s="14" t="s">
        <v>39</v>
      </c>
      <c r="G11" s="13" t="s">
        <v>40</v>
      </c>
      <c r="H11" s="10"/>
      <c r="I11" s="19"/>
      <c r="J11" s="10"/>
      <c r="K11" s="10"/>
      <c r="L11" s="10"/>
      <c r="M11" s="2"/>
      <c r="N11" s="4"/>
      <c r="O11" s="16"/>
      <c r="P11" s="17"/>
      <c r="Q11" s="18"/>
    </row>
    <row r="12">
      <c r="A12" s="1">
        <v>8.0</v>
      </c>
      <c r="B12" s="1" t="s">
        <v>41</v>
      </c>
      <c r="C12" s="1">
        <v>8.0</v>
      </c>
      <c r="D12" s="1" t="s">
        <v>7</v>
      </c>
      <c r="E12" s="4" t="s">
        <v>42</v>
      </c>
      <c r="G12" s="11"/>
      <c r="H12" s="11"/>
      <c r="I12" s="19"/>
      <c r="J12" s="10"/>
      <c r="K12" s="10"/>
      <c r="L12" s="10"/>
      <c r="M12" s="2"/>
      <c r="N12" s="4"/>
      <c r="O12" s="16"/>
      <c r="P12" s="17"/>
      <c r="Q12" s="18"/>
    </row>
    <row r="13">
      <c r="A13" s="1">
        <v>9.0</v>
      </c>
      <c r="B13" s="1" t="s">
        <v>43</v>
      </c>
      <c r="C13" s="1">
        <v>9.0</v>
      </c>
      <c r="D13" s="1" t="s">
        <v>44</v>
      </c>
      <c r="E13" s="14" t="s">
        <v>45</v>
      </c>
      <c r="G13" s="13" t="s">
        <v>46</v>
      </c>
      <c r="H13" s="10"/>
      <c r="I13" s="19"/>
      <c r="J13" s="10"/>
      <c r="K13" s="10"/>
      <c r="L13" s="10"/>
      <c r="M13" s="2"/>
      <c r="N13" s="4"/>
      <c r="O13" s="16"/>
      <c r="P13" s="17"/>
      <c r="Q13" s="18"/>
    </row>
    <row r="14">
      <c r="A14" s="1">
        <v>10.0</v>
      </c>
      <c r="B14" s="1" t="s">
        <v>47</v>
      </c>
      <c r="C14" s="1">
        <v>10.0</v>
      </c>
      <c r="D14" s="1" t="s">
        <v>48</v>
      </c>
      <c r="E14" s="4" t="s">
        <v>49</v>
      </c>
      <c r="G14" s="10" t="s">
        <v>50</v>
      </c>
      <c r="H14" s="10"/>
      <c r="I14" s="19"/>
      <c r="J14" s="10"/>
      <c r="K14" s="10"/>
      <c r="L14" s="10"/>
      <c r="M14" s="2"/>
      <c r="N14" s="4"/>
      <c r="O14" s="16"/>
      <c r="P14" s="17"/>
      <c r="Q14" s="18"/>
    </row>
    <row r="15">
      <c r="C15" s="1">
        <v>11.0</v>
      </c>
      <c r="G15" s="13" t="s">
        <v>51</v>
      </c>
      <c r="H15" s="10"/>
      <c r="I15" s="19"/>
      <c r="J15" s="10"/>
      <c r="K15" s="10"/>
      <c r="L15" s="10"/>
      <c r="M15" s="2"/>
      <c r="N15" s="4"/>
      <c r="O15" s="16"/>
      <c r="P15" s="17"/>
      <c r="Q15" s="18"/>
    </row>
    <row r="16">
      <c r="A16" s="1" t="s">
        <v>52</v>
      </c>
      <c r="G16" s="10" t="s">
        <v>53</v>
      </c>
      <c r="H16" s="20"/>
      <c r="I16" s="19"/>
      <c r="J16" s="10"/>
      <c r="K16" s="10"/>
      <c r="L16" s="10"/>
      <c r="M16" s="2"/>
      <c r="N16" s="4"/>
      <c r="O16" s="16"/>
      <c r="P16" s="17"/>
      <c r="Q16" s="18"/>
    </row>
    <row r="17">
      <c r="A17" s="14" t="s">
        <v>54</v>
      </c>
      <c r="B17" s="12" t="s">
        <v>55</v>
      </c>
      <c r="C17" s="1">
        <v>1.0</v>
      </c>
      <c r="D17" s="12" t="s">
        <v>6</v>
      </c>
      <c r="E17" s="14" t="s">
        <v>56</v>
      </c>
      <c r="G17" s="13" t="s">
        <v>57</v>
      </c>
      <c r="H17" s="20"/>
      <c r="I17" s="19"/>
      <c r="J17" s="10"/>
      <c r="K17" s="10"/>
      <c r="L17" s="10"/>
      <c r="M17" s="2"/>
      <c r="N17" s="4"/>
      <c r="O17" s="16"/>
      <c r="P17" s="17"/>
      <c r="Q17" s="18"/>
    </row>
    <row r="18">
      <c r="A18" s="4" t="s">
        <v>58</v>
      </c>
      <c r="B18" s="2" t="s">
        <v>59</v>
      </c>
      <c r="C18" s="1">
        <v>2.0</v>
      </c>
      <c r="D18" s="2" t="s">
        <v>8</v>
      </c>
      <c r="E18" s="4" t="s">
        <v>60</v>
      </c>
      <c r="G18" s="10" t="s">
        <v>61</v>
      </c>
      <c r="H18" s="21"/>
      <c r="I18" s="19"/>
      <c r="J18" s="10"/>
      <c r="K18" s="10"/>
      <c r="L18" s="10"/>
      <c r="M18" s="2"/>
      <c r="N18" s="4"/>
      <c r="O18" s="16"/>
      <c r="P18" s="17"/>
      <c r="Q18" s="18"/>
    </row>
    <row r="19">
      <c r="A19" s="14" t="s">
        <v>62</v>
      </c>
      <c r="B19" s="12" t="s">
        <v>63</v>
      </c>
      <c r="C19" s="1">
        <v>3.0</v>
      </c>
      <c r="D19" s="12" t="s">
        <v>6</v>
      </c>
      <c r="E19" s="14" t="s">
        <v>64</v>
      </c>
    </row>
    <row r="20">
      <c r="A20" s="4" t="s">
        <v>65</v>
      </c>
      <c r="B20" s="2" t="s">
        <v>66</v>
      </c>
      <c r="C20" s="1">
        <v>4.0</v>
      </c>
      <c r="D20" s="2" t="s">
        <v>8</v>
      </c>
      <c r="E20" s="4" t="s">
        <v>67</v>
      </c>
      <c r="G20" s="17"/>
      <c r="H20" s="18"/>
      <c r="I20" s="22"/>
      <c r="J20" s="23"/>
      <c r="K20" s="24"/>
      <c r="L20" s="23"/>
      <c r="M20" s="23"/>
    </row>
    <row r="21">
      <c r="A21" s="14" t="s">
        <v>68</v>
      </c>
      <c r="B21" s="12" t="s">
        <v>69</v>
      </c>
      <c r="C21" s="1">
        <v>5.0</v>
      </c>
      <c r="D21" s="12" t="s">
        <v>6</v>
      </c>
      <c r="E21" s="14" t="s">
        <v>70</v>
      </c>
      <c r="G21" s="17"/>
      <c r="H21" s="18"/>
    </row>
    <row r="22">
      <c r="A22" s="4" t="s">
        <v>71</v>
      </c>
      <c r="B22" s="2" t="s">
        <v>72</v>
      </c>
      <c r="C22" s="1">
        <v>6.0</v>
      </c>
      <c r="D22" s="2" t="s">
        <v>9</v>
      </c>
      <c r="E22" s="4" t="s">
        <v>73</v>
      </c>
      <c r="G22" s="17"/>
      <c r="H22" s="18"/>
    </row>
    <row r="23">
      <c r="C23" s="1">
        <v>7.0</v>
      </c>
    </row>
    <row r="24">
      <c r="A24" s="25"/>
      <c r="B24" s="26"/>
      <c r="C24" s="15"/>
      <c r="D24" s="27"/>
      <c r="E24" s="15"/>
      <c r="F24" s="15"/>
    </row>
    <row r="25">
      <c r="A25" s="1" t="s">
        <v>74</v>
      </c>
    </row>
    <row r="26">
      <c r="A26" s="14" t="s">
        <v>54</v>
      </c>
      <c r="B26" s="12" t="s">
        <v>75</v>
      </c>
      <c r="C26" s="1">
        <v>1.0</v>
      </c>
      <c r="D26" s="12" t="s">
        <v>37</v>
      </c>
      <c r="E26" s="14" t="s">
        <v>76</v>
      </c>
      <c r="G26" s="17"/>
      <c r="H26" s="18"/>
    </row>
    <row r="27">
      <c r="A27" s="4" t="s">
        <v>58</v>
      </c>
      <c r="B27" s="2" t="s">
        <v>77</v>
      </c>
      <c r="C27" s="1">
        <v>2.0</v>
      </c>
      <c r="D27" s="2" t="s">
        <v>8</v>
      </c>
      <c r="E27" s="4" t="s">
        <v>78</v>
      </c>
      <c r="G27" s="17"/>
      <c r="H27" s="18"/>
    </row>
    <row r="28">
      <c r="A28" s="14" t="s">
        <v>62</v>
      </c>
      <c r="B28" s="12" t="s">
        <v>79</v>
      </c>
      <c r="C28" s="1">
        <v>3.0</v>
      </c>
      <c r="D28" s="12" t="s">
        <v>40</v>
      </c>
      <c r="E28" s="14" t="s">
        <v>80</v>
      </c>
      <c r="G28" s="17"/>
      <c r="H28" s="18"/>
    </row>
    <row r="29">
      <c r="A29" s="4" t="s">
        <v>65</v>
      </c>
      <c r="B29" s="2" t="s">
        <v>81</v>
      </c>
      <c r="C29" s="1">
        <v>4.0</v>
      </c>
      <c r="D29" s="2" t="s">
        <v>8</v>
      </c>
      <c r="E29" s="4" t="s">
        <v>82</v>
      </c>
      <c r="G29" s="17"/>
      <c r="H29" s="18"/>
    </row>
    <row r="30">
      <c r="A30" s="14" t="s">
        <v>68</v>
      </c>
      <c r="B30" s="12" t="s">
        <v>83</v>
      </c>
      <c r="C30" s="1">
        <v>5.0</v>
      </c>
      <c r="D30" s="12" t="s">
        <v>8</v>
      </c>
      <c r="E30" s="14" t="s">
        <v>84</v>
      </c>
      <c r="G30" s="17"/>
      <c r="H30" s="18"/>
    </row>
    <row r="31">
      <c r="A31" s="4" t="s">
        <v>71</v>
      </c>
      <c r="B31" s="2" t="s">
        <v>85</v>
      </c>
      <c r="C31" s="1">
        <v>6.0</v>
      </c>
      <c r="D31" s="2" t="s">
        <v>8</v>
      </c>
      <c r="E31" s="4" t="s">
        <v>86</v>
      </c>
      <c r="G31" s="17"/>
      <c r="H31" s="18"/>
    </row>
    <row r="32">
      <c r="A32" s="14" t="s">
        <v>87</v>
      </c>
      <c r="B32" s="12" t="s">
        <v>88</v>
      </c>
      <c r="C32" s="1">
        <v>7.0</v>
      </c>
      <c r="D32" s="12" t="s">
        <v>9</v>
      </c>
      <c r="E32" s="14" t="s">
        <v>89</v>
      </c>
      <c r="G32" s="17"/>
      <c r="H32" s="18"/>
    </row>
    <row r="33">
      <c r="A33" s="4" t="s">
        <v>90</v>
      </c>
      <c r="B33" s="2" t="s">
        <v>91</v>
      </c>
      <c r="C33" s="1">
        <v>8.0</v>
      </c>
      <c r="D33" s="2" t="s">
        <v>40</v>
      </c>
      <c r="E33" s="4" t="s">
        <v>92</v>
      </c>
      <c r="G33" s="17"/>
      <c r="H33" s="18"/>
    </row>
    <row r="34">
      <c r="A34" s="14" t="s">
        <v>93</v>
      </c>
      <c r="B34" s="12" t="s">
        <v>94</v>
      </c>
      <c r="C34" s="1">
        <v>9.0</v>
      </c>
      <c r="D34" s="12" t="s">
        <v>9</v>
      </c>
      <c r="E34" s="14" t="s">
        <v>95</v>
      </c>
      <c r="G34" s="17"/>
      <c r="H34" s="18"/>
    </row>
    <row r="35">
      <c r="C35" s="1">
        <v>10.0</v>
      </c>
    </row>
    <row r="36">
      <c r="A36" s="28"/>
      <c r="B36" s="29"/>
      <c r="C36" s="30"/>
      <c r="D36" s="31"/>
      <c r="E36" s="30"/>
      <c r="F36" s="30"/>
    </row>
    <row r="37">
      <c r="A37" s="1" t="s">
        <v>96</v>
      </c>
    </row>
    <row r="38">
      <c r="A38" s="14" t="s">
        <v>54</v>
      </c>
      <c r="B38" s="12" t="s">
        <v>97</v>
      </c>
      <c r="C38" s="1">
        <v>1.0</v>
      </c>
      <c r="D38" s="12" t="s">
        <v>10</v>
      </c>
      <c r="E38" s="14" t="s">
        <v>98</v>
      </c>
      <c r="G38" s="17"/>
      <c r="H38" s="18"/>
    </row>
    <row r="39">
      <c r="A39" s="4" t="s">
        <v>58</v>
      </c>
      <c r="B39" s="2" t="s">
        <v>99</v>
      </c>
      <c r="C39" s="1">
        <v>2.0</v>
      </c>
      <c r="D39" s="2" t="s">
        <v>10</v>
      </c>
      <c r="E39" s="4" t="s">
        <v>100</v>
      </c>
      <c r="G39" s="17"/>
      <c r="H39" s="18"/>
    </row>
    <row r="40">
      <c r="A40" s="14" t="s">
        <v>62</v>
      </c>
      <c r="B40" s="12" t="s">
        <v>101</v>
      </c>
      <c r="C40" s="1">
        <v>3.0</v>
      </c>
      <c r="D40" s="12" t="s">
        <v>46</v>
      </c>
      <c r="E40" s="14" t="s">
        <v>102</v>
      </c>
      <c r="G40" s="17"/>
      <c r="H40" s="18"/>
    </row>
    <row r="41">
      <c r="A41" s="4" t="s">
        <v>65</v>
      </c>
      <c r="B41" s="2" t="s">
        <v>103</v>
      </c>
      <c r="C41" s="1">
        <v>4.0</v>
      </c>
      <c r="D41" s="2" t="s">
        <v>50</v>
      </c>
      <c r="E41" s="4" t="s">
        <v>104</v>
      </c>
      <c r="G41" s="17"/>
      <c r="H41" s="18"/>
    </row>
    <row r="42">
      <c r="A42" s="14" t="s">
        <v>68</v>
      </c>
      <c r="B42" s="12" t="s">
        <v>105</v>
      </c>
      <c r="C42" s="1">
        <v>5.0</v>
      </c>
      <c r="D42" s="12" t="s">
        <v>51</v>
      </c>
      <c r="E42" s="14" t="s">
        <v>106</v>
      </c>
      <c r="G42" s="17"/>
      <c r="H42" s="18"/>
    </row>
    <row r="43">
      <c r="A43" s="4" t="s">
        <v>71</v>
      </c>
      <c r="B43" s="2" t="s">
        <v>107</v>
      </c>
      <c r="C43" s="1">
        <v>6.0</v>
      </c>
      <c r="D43" s="2" t="s">
        <v>53</v>
      </c>
      <c r="E43" s="4" t="s">
        <v>108</v>
      </c>
      <c r="G43" s="17"/>
      <c r="H43" s="18"/>
    </row>
    <row r="44">
      <c r="A44" s="14" t="s">
        <v>87</v>
      </c>
      <c r="B44" s="12" t="s">
        <v>109</v>
      </c>
      <c r="C44" s="1">
        <v>7.0</v>
      </c>
      <c r="D44" s="12" t="s">
        <v>57</v>
      </c>
      <c r="E44" s="14" t="s">
        <v>110</v>
      </c>
      <c r="G44" s="17"/>
      <c r="H44" s="18"/>
    </row>
    <row r="45">
      <c r="A45" s="4" t="s">
        <v>90</v>
      </c>
      <c r="B45" s="2" t="s">
        <v>111</v>
      </c>
      <c r="C45" s="1">
        <v>8.0</v>
      </c>
      <c r="D45" s="2" t="s">
        <v>61</v>
      </c>
      <c r="E45" s="4" t="s">
        <v>112</v>
      </c>
      <c r="G45" s="17"/>
      <c r="H45" s="18"/>
    </row>
    <row r="46">
      <c r="A46" s="14" t="s">
        <v>93</v>
      </c>
      <c r="B46" s="12" t="s">
        <v>113</v>
      </c>
      <c r="C46" s="1">
        <v>9.0</v>
      </c>
      <c r="D46" s="12" t="s">
        <v>9</v>
      </c>
      <c r="E46" s="14" t="s">
        <v>114</v>
      </c>
      <c r="G46" s="17"/>
      <c r="H46" s="18"/>
    </row>
    <row r="47">
      <c r="A47" s="4" t="s">
        <v>115</v>
      </c>
      <c r="B47" s="2" t="s">
        <v>116</v>
      </c>
      <c r="C47" s="1">
        <v>10.0</v>
      </c>
      <c r="D47" s="2" t="s">
        <v>8</v>
      </c>
      <c r="E47" s="4" t="s">
        <v>117</v>
      </c>
      <c r="G47" s="17"/>
      <c r="H47" s="18"/>
    </row>
    <row r="48">
      <c r="A48" s="14" t="s">
        <v>118</v>
      </c>
      <c r="B48" s="12" t="s">
        <v>119</v>
      </c>
      <c r="C48" s="1">
        <v>11.0</v>
      </c>
      <c r="D48" s="12" t="s">
        <v>9</v>
      </c>
      <c r="E48" s="14" t="s">
        <v>120</v>
      </c>
      <c r="G48" s="17"/>
      <c r="H48" s="18"/>
    </row>
    <row r="49">
      <c r="A49" s="4" t="s">
        <v>121</v>
      </c>
      <c r="B49" s="2" t="s">
        <v>122</v>
      </c>
      <c r="C49" s="1">
        <v>12.0</v>
      </c>
      <c r="D49" s="2" t="s">
        <v>9</v>
      </c>
      <c r="E49" s="4" t="s">
        <v>123</v>
      </c>
      <c r="G49" s="17"/>
      <c r="H49" s="18"/>
    </row>
    <row r="50">
      <c r="A50" s="14" t="s">
        <v>124</v>
      </c>
      <c r="B50" s="12" t="s">
        <v>125</v>
      </c>
      <c r="C50" s="1">
        <v>13.0</v>
      </c>
      <c r="D50" s="12" t="s">
        <v>9</v>
      </c>
      <c r="E50" s="14" t="s">
        <v>126</v>
      </c>
      <c r="G50" s="17"/>
      <c r="H50" s="18"/>
    </row>
    <row r="51">
      <c r="A51" s="4" t="s">
        <v>127</v>
      </c>
      <c r="B51" s="2" t="s">
        <v>128</v>
      </c>
      <c r="C51" s="1">
        <v>14.0</v>
      </c>
      <c r="D51" s="2" t="s">
        <v>7</v>
      </c>
      <c r="E51" s="4" t="s">
        <v>129</v>
      </c>
      <c r="G51" s="17"/>
      <c r="H51" s="18"/>
    </row>
    <row r="52">
      <c r="A52" s="14" t="s">
        <v>130</v>
      </c>
      <c r="B52" s="12" t="s">
        <v>131</v>
      </c>
      <c r="C52" s="1">
        <v>15.0</v>
      </c>
      <c r="D52" s="12" t="s">
        <v>9</v>
      </c>
      <c r="E52" s="14" t="s">
        <v>132</v>
      </c>
      <c r="G52" s="17"/>
      <c r="H52" s="18"/>
    </row>
    <row r="53">
      <c r="A53" s="31" t="s">
        <v>133</v>
      </c>
      <c r="B53" s="30" t="s">
        <v>134</v>
      </c>
      <c r="C53" s="1">
        <v>16.0</v>
      </c>
      <c r="D53" s="30" t="s">
        <v>9</v>
      </c>
      <c r="E53" s="31" t="s">
        <v>135</v>
      </c>
    </row>
    <row r="54">
      <c r="C54" s="1">
        <v>17.0</v>
      </c>
    </row>
  </sheetData>
  <hyperlinks>
    <hyperlink r:id="rId1" ref="B5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26.13"/>
  </cols>
  <sheetData>
    <row r="1">
      <c r="D1" s="32" t="s">
        <v>136</v>
      </c>
    </row>
    <row r="2">
      <c r="G2" s="7" t="s">
        <v>23</v>
      </c>
      <c r="H2" s="7" t="s">
        <v>22</v>
      </c>
      <c r="I2" s="7" t="s">
        <v>12</v>
      </c>
      <c r="J2" s="7" t="s">
        <v>13</v>
      </c>
      <c r="K2" s="7" t="s">
        <v>14</v>
      </c>
      <c r="L2" s="7" t="s">
        <v>15</v>
      </c>
    </row>
    <row r="3">
      <c r="A3" s="1" t="s">
        <v>137</v>
      </c>
      <c r="G3" s="10" t="s">
        <v>9</v>
      </c>
      <c r="H3" s="11">
        <f>A21+A21+A30+A34+A43+A43+A51+A51</f>
        <v>76</v>
      </c>
      <c r="I3" s="11">
        <f>A21+A21</f>
        <v>34</v>
      </c>
      <c r="J3" s="11">
        <f>A30+A34</f>
        <v>18</v>
      </c>
      <c r="K3" s="11">
        <f>A43+A43</f>
        <v>12</v>
      </c>
      <c r="L3" s="11">
        <f>A51+A51</f>
        <v>12</v>
      </c>
    </row>
    <row r="4">
      <c r="G4" s="13" t="s">
        <v>6</v>
      </c>
      <c r="H4" s="11">
        <f>A13+A21+A24+A25+A38+A40+A49+A51</f>
        <v>43</v>
      </c>
      <c r="I4" s="11">
        <f>A13+A21</f>
        <v>26</v>
      </c>
      <c r="J4" s="11">
        <f>A24+A25</f>
        <v>3</v>
      </c>
      <c r="K4" s="11">
        <f>A38+A40</f>
        <v>4</v>
      </c>
      <c r="L4" s="11">
        <f>A49+A51</f>
        <v>10</v>
      </c>
    </row>
    <row r="5">
      <c r="A5" s="1">
        <v>1.0</v>
      </c>
      <c r="B5" s="33" t="s">
        <v>138</v>
      </c>
      <c r="C5" s="34" t="s">
        <v>7</v>
      </c>
      <c r="D5" s="34" t="s">
        <v>139</v>
      </c>
      <c r="G5" s="7" t="s">
        <v>7</v>
      </c>
      <c r="H5" s="11">
        <f>A5+A7+A26+A28+A43+A43+A46+A47</f>
        <v>27</v>
      </c>
      <c r="I5" s="11">
        <f>A5+A7</f>
        <v>4</v>
      </c>
      <c r="J5" s="11">
        <f>A26+A28</f>
        <v>8</v>
      </c>
      <c r="K5" s="11">
        <f>A43+A43</f>
        <v>12</v>
      </c>
      <c r="L5" s="11">
        <f>A46+A47</f>
        <v>3</v>
      </c>
    </row>
    <row r="6">
      <c r="A6" s="1">
        <v>2.0</v>
      </c>
      <c r="B6" s="35" t="s">
        <v>140</v>
      </c>
      <c r="C6" s="36" t="s">
        <v>141</v>
      </c>
      <c r="D6" s="36" t="s">
        <v>142</v>
      </c>
      <c r="G6" s="10" t="s">
        <v>8</v>
      </c>
      <c r="H6" s="10">
        <f>A11+A15+A32+A33+A39+A43+A51+A51</f>
        <v>57</v>
      </c>
      <c r="I6" s="11">
        <f>A11+A21</f>
        <v>24</v>
      </c>
      <c r="J6" s="11">
        <f>A32+A33</f>
        <v>19</v>
      </c>
      <c r="K6" s="7">
        <v>12.0</v>
      </c>
      <c r="L6" s="7">
        <v>12.0</v>
      </c>
    </row>
    <row r="7">
      <c r="A7" s="1">
        <v>3.0</v>
      </c>
      <c r="B7" s="37" t="s">
        <v>143</v>
      </c>
      <c r="C7" s="38" t="s">
        <v>7</v>
      </c>
      <c r="D7" s="38" t="s">
        <v>144</v>
      </c>
      <c r="G7" s="10" t="s">
        <v>10</v>
      </c>
      <c r="H7" s="10">
        <f>A21+A21+A31+A34+A43+A43+A51+A51</f>
        <v>77</v>
      </c>
      <c r="I7" s="11">
        <f>A21+A21</f>
        <v>34</v>
      </c>
      <c r="J7" s="11">
        <f>A31+A34</f>
        <v>19</v>
      </c>
      <c r="K7" s="7">
        <v>12.0</v>
      </c>
      <c r="L7" s="7">
        <v>12.0</v>
      </c>
    </row>
    <row r="8">
      <c r="A8" s="1">
        <v>4.0</v>
      </c>
      <c r="B8" s="35" t="s">
        <v>145</v>
      </c>
      <c r="C8" s="36" t="s">
        <v>146</v>
      </c>
      <c r="D8" s="36" t="s">
        <v>147</v>
      </c>
      <c r="G8" s="13" t="s">
        <v>37</v>
      </c>
      <c r="H8" s="10"/>
      <c r="I8" s="11"/>
      <c r="J8" s="11"/>
      <c r="K8" s="11"/>
      <c r="L8" s="11"/>
    </row>
    <row r="9">
      <c r="A9" s="1">
        <v>5.0</v>
      </c>
      <c r="B9" s="1" t="s">
        <v>148</v>
      </c>
      <c r="C9" s="36" t="s">
        <v>141</v>
      </c>
      <c r="D9" s="1" t="s">
        <v>149</v>
      </c>
      <c r="G9" s="13" t="s">
        <v>40</v>
      </c>
      <c r="H9" s="10"/>
      <c r="I9" s="11"/>
      <c r="J9" s="11"/>
      <c r="K9" s="11"/>
      <c r="L9" s="11"/>
    </row>
    <row r="10">
      <c r="A10" s="1">
        <v>6.0</v>
      </c>
      <c r="B10" s="1" t="s">
        <v>150</v>
      </c>
      <c r="C10" s="36" t="s">
        <v>37</v>
      </c>
      <c r="D10" s="1" t="s">
        <v>151</v>
      </c>
      <c r="G10" s="11"/>
      <c r="H10" s="11"/>
      <c r="I10" s="11"/>
      <c r="J10" s="11"/>
      <c r="K10" s="11"/>
      <c r="L10" s="11"/>
    </row>
    <row r="11">
      <c r="A11" s="1">
        <v>7.0</v>
      </c>
      <c r="B11" s="1" t="s">
        <v>152</v>
      </c>
      <c r="C11" s="36" t="s">
        <v>8</v>
      </c>
      <c r="D11" s="1" t="s">
        <v>153</v>
      </c>
      <c r="G11" s="13" t="s">
        <v>46</v>
      </c>
      <c r="H11" s="10"/>
      <c r="I11" s="11"/>
      <c r="J11" s="11"/>
      <c r="K11" s="11"/>
      <c r="L11" s="11"/>
    </row>
    <row r="12">
      <c r="A12" s="1">
        <v>8.0</v>
      </c>
      <c r="B12" s="37" t="s">
        <v>154</v>
      </c>
      <c r="C12" s="38" t="s">
        <v>146</v>
      </c>
      <c r="D12" s="38" t="s">
        <v>155</v>
      </c>
      <c r="G12" s="10" t="s">
        <v>50</v>
      </c>
      <c r="H12" s="10"/>
      <c r="I12" s="11"/>
      <c r="J12" s="11"/>
      <c r="K12" s="11"/>
      <c r="L12" s="11"/>
    </row>
    <row r="13">
      <c r="A13" s="1">
        <v>9.0</v>
      </c>
      <c r="B13" s="35" t="s">
        <v>63</v>
      </c>
      <c r="C13" s="36" t="s">
        <v>6</v>
      </c>
      <c r="D13" s="36" t="s">
        <v>156</v>
      </c>
      <c r="G13" s="13" t="s">
        <v>51</v>
      </c>
      <c r="H13" s="10"/>
      <c r="I13" s="11"/>
      <c r="J13" s="11"/>
      <c r="K13" s="11"/>
      <c r="L13" s="11"/>
    </row>
    <row r="14">
      <c r="A14" s="1">
        <v>10.0</v>
      </c>
      <c r="B14" s="37" t="s">
        <v>157</v>
      </c>
      <c r="C14" s="38" t="s">
        <v>158</v>
      </c>
      <c r="D14" s="38" t="s">
        <v>159</v>
      </c>
      <c r="G14" s="10" t="s">
        <v>53</v>
      </c>
      <c r="H14" s="20"/>
      <c r="I14" s="11"/>
      <c r="J14" s="11"/>
      <c r="K14" s="11"/>
      <c r="L14" s="11"/>
    </row>
    <row r="15">
      <c r="A15" s="1">
        <v>11.0</v>
      </c>
      <c r="B15" s="35" t="s">
        <v>66</v>
      </c>
      <c r="C15" s="36" t="s">
        <v>8</v>
      </c>
      <c r="D15" s="36" t="s">
        <v>160</v>
      </c>
      <c r="G15" s="13" t="s">
        <v>57</v>
      </c>
      <c r="H15" s="20"/>
      <c r="I15" s="11"/>
      <c r="J15" s="11"/>
      <c r="K15" s="11"/>
      <c r="L15" s="11"/>
    </row>
    <row r="16">
      <c r="A16" s="1">
        <v>12.0</v>
      </c>
      <c r="B16" s="37" t="s">
        <v>161</v>
      </c>
      <c r="C16" s="38" t="s">
        <v>7</v>
      </c>
      <c r="D16" s="38" t="s">
        <v>162</v>
      </c>
      <c r="G16" s="10" t="s">
        <v>61</v>
      </c>
      <c r="H16" s="21"/>
      <c r="I16" s="11"/>
      <c r="J16" s="11"/>
      <c r="K16" s="11"/>
      <c r="L16" s="11"/>
    </row>
    <row r="17">
      <c r="A17" s="1">
        <v>13.0</v>
      </c>
      <c r="B17" s="35" t="s">
        <v>163</v>
      </c>
      <c r="C17" s="36" t="s">
        <v>7</v>
      </c>
      <c r="D17" s="36" t="s">
        <v>164</v>
      </c>
      <c r="G17" s="39" t="s">
        <v>146</v>
      </c>
      <c r="H17" s="11"/>
      <c r="I17" s="11"/>
      <c r="J17" s="11"/>
      <c r="K17" s="11"/>
      <c r="L17" s="11"/>
    </row>
    <row r="18">
      <c r="A18" s="1">
        <v>14.0</v>
      </c>
      <c r="B18" s="37" t="s">
        <v>165</v>
      </c>
      <c r="C18" s="38" t="s">
        <v>166</v>
      </c>
      <c r="D18" s="38" t="s">
        <v>167</v>
      </c>
      <c r="G18" s="39" t="s">
        <v>141</v>
      </c>
      <c r="H18" s="11"/>
      <c r="I18" s="11"/>
      <c r="J18" s="11"/>
      <c r="K18" s="11"/>
      <c r="L18" s="11"/>
    </row>
    <row r="19">
      <c r="A19" s="1">
        <v>15.0</v>
      </c>
      <c r="B19" s="35" t="s">
        <v>168</v>
      </c>
      <c r="C19" s="36" t="s">
        <v>169</v>
      </c>
      <c r="D19" s="36" t="s">
        <v>170</v>
      </c>
    </row>
    <row r="20">
      <c r="A20" s="1">
        <v>16.0</v>
      </c>
      <c r="B20" s="37" t="s">
        <v>171</v>
      </c>
      <c r="C20" s="38" t="s">
        <v>146</v>
      </c>
      <c r="D20" s="38" t="s">
        <v>172</v>
      </c>
    </row>
    <row r="21">
      <c r="A21" s="1">
        <v>17.0</v>
      </c>
    </row>
    <row r="23">
      <c r="A23" s="1" t="s">
        <v>19</v>
      </c>
    </row>
    <row r="24">
      <c r="A24" s="1">
        <v>1.0</v>
      </c>
      <c r="B24" s="40" t="s">
        <v>173</v>
      </c>
      <c r="C24" s="40" t="s">
        <v>6</v>
      </c>
      <c r="D24" s="40" t="s">
        <v>174</v>
      </c>
    </row>
    <row r="25">
      <c r="A25" s="1">
        <v>2.0</v>
      </c>
      <c r="B25" s="1" t="s">
        <v>175</v>
      </c>
      <c r="C25" s="40" t="s">
        <v>6</v>
      </c>
      <c r="D25" s="1" t="s">
        <v>176</v>
      </c>
    </row>
    <row r="26">
      <c r="A26" s="1">
        <v>3.0</v>
      </c>
      <c r="B26" s="1" t="s">
        <v>177</v>
      </c>
      <c r="C26" s="1" t="s">
        <v>7</v>
      </c>
      <c r="D26" s="1" t="s">
        <v>178</v>
      </c>
    </row>
    <row r="27">
      <c r="A27" s="1">
        <v>4.0</v>
      </c>
      <c r="B27" s="1" t="s">
        <v>179</v>
      </c>
      <c r="C27" s="1" t="s">
        <v>180</v>
      </c>
      <c r="D27" s="1" t="s">
        <v>181</v>
      </c>
    </row>
    <row r="28">
      <c r="A28" s="1">
        <v>5.0</v>
      </c>
      <c r="B28" s="1" t="s">
        <v>182</v>
      </c>
      <c r="C28" s="1" t="s">
        <v>7</v>
      </c>
      <c r="D28" s="1" t="s">
        <v>183</v>
      </c>
    </row>
    <row r="29">
      <c r="A29" s="1">
        <v>6.0</v>
      </c>
      <c r="B29" s="1" t="s">
        <v>184</v>
      </c>
      <c r="C29" s="1" t="s">
        <v>7</v>
      </c>
      <c r="D29" s="1" t="s">
        <v>185</v>
      </c>
    </row>
    <row r="30">
      <c r="A30" s="1">
        <v>7.0</v>
      </c>
      <c r="B30" s="1" t="s">
        <v>186</v>
      </c>
      <c r="C30" s="1" t="s">
        <v>9</v>
      </c>
      <c r="D30" s="1" t="s">
        <v>187</v>
      </c>
    </row>
    <row r="31">
      <c r="A31" s="1">
        <v>8.0</v>
      </c>
      <c r="B31" s="1" t="s">
        <v>188</v>
      </c>
      <c r="C31" s="1" t="s">
        <v>10</v>
      </c>
      <c r="D31" s="1" t="s">
        <v>189</v>
      </c>
    </row>
    <row r="32">
      <c r="A32" s="1">
        <v>9.0</v>
      </c>
      <c r="B32" s="1" t="s">
        <v>190</v>
      </c>
      <c r="C32" s="1" t="s">
        <v>8</v>
      </c>
      <c r="D32" s="1" t="s">
        <v>191</v>
      </c>
    </row>
    <row r="33">
      <c r="A33" s="1">
        <v>10.0</v>
      </c>
      <c r="B33" s="1" t="s">
        <v>192</v>
      </c>
      <c r="C33" s="1" t="s">
        <v>8</v>
      </c>
      <c r="D33" s="1" t="s">
        <v>193</v>
      </c>
    </row>
    <row r="34">
      <c r="A34" s="1">
        <v>11.0</v>
      </c>
    </row>
    <row r="35">
      <c r="A35" s="1">
        <v>12.0</v>
      </c>
    </row>
    <row r="37">
      <c r="A37" s="1" t="s">
        <v>74</v>
      </c>
    </row>
    <row r="38">
      <c r="A38" s="1">
        <v>1.0</v>
      </c>
      <c r="B38" s="1" t="s">
        <v>194</v>
      </c>
      <c r="C38" s="40" t="s">
        <v>6</v>
      </c>
      <c r="D38" s="1" t="s">
        <v>195</v>
      </c>
    </row>
    <row r="39">
      <c r="A39" s="1">
        <v>2.0</v>
      </c>
      <c r="B39" s="1" t="s">
        <v>196</v>
      </c>
      <c r="C39" s="1" t="s">
        <v>8</v>
      </c>
      <c r="D39" s="1" t="s">
        <v>197</v>
      </c>
    </row>
    <row r="40">
      <c r="A40" s="1">
        <v>3.0</v>
      </c>
      <c r="B40" s="1" t="s">
        <v>198</v>
      </c>
      <c r="C40" s="40" t="s">
        <v>6</v>
      </c>
      <c r="D40" s="1" t="s">
        <v>199</v>
      </c>
    </row>
    <row r="41">
      <c r="A41" s="1">
        <v>4.0</v>
      </c>
      <c r="B41" s="1" t="s">
        <v>200</v>
      </c>
      <c r="C41" s="1" t="s">
        <v>53</v>
      </c>
      <c r="D41" s="1" t="s">
        <v>201</v>
      </c>
    </row>
    <row r="42">
      <c r="A42" s="1">
        <v>5.0</v>
      </c>
      <c r="B42" s="1" t="s">
        <v>202</v>
      </c>
      <c r="C42" s="40" t="s">
        <v>6</v>
      </c>
      <c r="D42" s="1" t="s">
        <v>203</v>
      </c>
    </row>
    <row r="43">
      <c r="A43" s="1">
        <v>6.0</v>
      </c>
    </row>
    <row r="45">
      <c r="A45" s="1" t="s">
        <v>204</v>
      </c>
    </row>
    <row r="46">
      <c r="A46" s="1">
        <v>1.0</v>
      </c>
      <c r="B46" s="1" t="s">
        <v>205</v>
      </c>
      <c r="C46" s="1" t="s">
        <v>7</v>
      </c>
      <c r="D46" s="1" t="s">
        <v>206</v>
      </c>
    </row>
    <row r="47">
      <c r="A47" s="1">
        <v>2.0</v>
      </c>
      <c r="B47" s="1" t="s">
        <v>207</v>
      </c>
      <c r="C47" s="1" t="s">
        <v>7</v>
      </c>
      <c r="D47" s="1" t="s">
        <v>208</v>
      </c>
    </row>
    <row r="48">
      <c r="A48" s="1">
        <v>3.0</v>
      </c>
      <c r="B48" s="1" t="s">
        <v>209</v>
      </c>
      <c r="C48" s="1" t="s">
        <v>51</v>
      </c>
      <c r="D48" s="1" t="s">
        <v>210</v>
      </c>
    </row>
    <row r="49">
      <c r="A49" s="1">
        <v>4.0</v>
      </c>
      <c r="B49" s="1" t="s">
        <v>211</v>
      </c>
      <c r="C49" s="40" t="s">
        <v>6</v>
      </c>
      <c r="D49" s="1" t="s">
        <v>212</v>
      </c>
    </row>
    <row r="50">
      <c r="A50" s="1">
        <v>5.0</v>
      </c>
      <c r="B50" s="1" t="s">
        <v>213</v>
      </c>
      <c r="C50" s="1" t="s">
        <v>214</v>
      </c>
      <c r="D50" s="1" t="s">
        <v>215</v>
      </c>
    </row>
    <row r="51">
      <c r="A51" s="1">
        <v>6.0</v>
      </c>
    </row>
    <row r="84">
      <c r="F84" s="41"/>
    </row>
  </sheetData>
  <hyperlinks>
    <hyperlink r:id="rId1" ref="B5"/>
    <hyperlink r:id="rId2" ref="B6"/>
    <hyperlink r:id="rId3" ref="B7"/>
    <hyperlink r:id="rId4" ref="B8"/>
    <hyperlink r:id="rId5" ref="B12"/>
    <hyperlink r:id="rId6" ref="B13"/>
    <hyperlink r:id="rId7" ref="B14"/>
    <hyperlink r:id="rId8" ref="B15"/>
    <hyperlink r:id="rId9" ref="B16"/>
    <hyperlink r:id="rId10" ref="B17"/>
    <hyperlink r:id="rId11" ref="B18"/>
    <hyperlink r:id="rId12" ref="B19"/>
    <hyperlink r:id="rId13" ref="B20"/>
  </hyperlinks>
  <drawing r:id="rId14"/>
</worksheet>
</file>